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umptions" sheetId="1" state="visible" r:id="rId1"/>
    <sheet xmlns:r="http://schemas.openxmlformats.org/officeDocument/2006/relationships" name="Proje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;[Red]-&quot;$&quot;#,##0"/>
    <numFmt numFmtId="165" formatCode="0.0%"/>
  </numFmts>
  <fonts count="6">
    <font>
      <name val="Calibri"/>
      <family val="2"/>
      <color theme="1"/>
      <sz val="11"/>
      <scheme val="minor"/>
    </font>
    <font>
      <b val="1"/>
      <color rgb="000F5D4E"/>
      <sz val="16"/>
    </font>
    <font>
      <i val="1"/>
      <color rgb="006B7280"/>
    </font>
    <font>
      <i val="1"/>
      <color rgb="006B7280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0F5D4E"/>
      </patternFill>
    </fill>
    <fill>
      <patternFill patternType="solid">
        <fgColor rgb="00FFF4C2"/>
      </patternFill>
    </fill>
    <fill>
      <patternFill patternType="solid">
        <fgColor rgb="00E6F2EF"/>
      </patternFill>
    </fill>
  </fills>
  <borders count="3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/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0" fontId="0" fillId="0" borderId="1" pivotButton="0" quotePrefix="0" xfId="0"/>
    <xf numFmtId="164" fontId="0" fillId="3" borderId="1" pivotButton="0" quotePrefix="0" xfId="0"/>
    <xf numFmtId="165" fontId="0" fillId="3" borderId="1" pivotButton="0" quotePrefix="0" xfId="0"/>
    <xf numFmtId="1" fontId="0" fillId="3" borderId="1" pivotButton="0" quotePrefix="0" xfId="0"/>
    <xf numFmtId="0" fontId="5" fillId="4" borderId="1" pivotButton="0" quotePrefix="0" xfId="0"/>
    <xf numFmtId="164" fontId="5" fillId="4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5" fillId="0" borderId="1" pivotButton="0" quotePrefix="0" xfId="0"/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3-Year Financial Projections</t>
        </is>
      </c>
    </row>
    <row r="2">
      <c r="A2" s="2" t="inlineStr">
        <is>
          <t>Step 1: enter your assumptions. The Projections sheet updates automatically.</t>
        </is>
      </c>
    </row>
    <row r="3">
      <c r="A3" s="3" t="inlineStr">
        <is>
          <t>Yellow cells are inputs. Example numbers are placeholders. Free template from BusinessPlanDownload.net</t>
        </is>
      </c>
    </row>
    <row r="5">
      <c r="A5" s="4" t="inlineStr">
        <is>
          <t>Assumption</t>
        </is>
      </c>
      <c r="B5" s="4" t="inlineStr">
        <is>
          <t>Value</t>
        </is>
      </c>
    </row>
    <row r="6">
      <c r="A6" s="5" t="inlineStr">
        <is>
          <t>Year 1 revenue</t>
        </is>
      </c>
      <c r="B6" s="6" t="n">
        <v>250000</v>
      </c>
    </row>
    <row r="7">
      <c r="A7" s="5" t="inlineStr">
        <is>
          <t>Revenue growth, year 2</t>
        </is>
      </c>
      <c r="B7" s="7" t="n">
        <v>0.25</v>
      </c>
    </row>
    <row r="8">
      <c r="A8" s="5" t="inlineStr">
        <is>
          <t>Revenue growth, year 3</t>
        </is>
      </c>
      <c r="B8" s="7" t="n">
        <v>0.15</v>
      </c>
    </row>
    <row r="9">
      <c r="A9" s="5" t="inlineStr">
        <is>
          <t>Gross margin (revenue minus cost of sales)</t>
        </is>
      </c>
      <c r="B9" s="7" t="n">
        <v>0.55</v>
      </c>
    </row>
    <row r="10">
      <c r="A10" s="5" t="inlineStr">
        <is>
          <t>Monthly rent</t>
        </is>
      </c>
      <c r="B10" s="6" t="n">
        <v>3000</v>
      </c>
    </row>
    <row r="11">
      <c r="A11" s="5" t="inlineStr">
        <is>
          <t>Monthly payroll (incl. taxes)</t>
        </is>
      </c>
      <c r="B11" s="6" t="n">
        <v>6000</v>
      </c>
    </row>
    <row r="12">
      <c r="A12" s="5" t="inlineStr">
        <is>
          <t>Monthly marketing</t>
        </is>
      </c>
      <c r="B12" s="6" t="n">
        <v>1000</v>
      </c>
    </row>
    <row r="13">
      <c r="A13" s="5" t="inlineStr">
        <is>
          <t>Monthly utilities and software</t>
        </is>
      </c>
      <c r="B13" s="6" t="n">
        <v>700</v>
      </c>
    </row>
    <row r="14">
      <c r="A14" s="5" t="inlineStr">
        <is>
          <t>Monthly insurance</t>
        </is>
      </c>
      <c r="B14" s="6" t="n">
        <v>300</v>
      </c>
    </row>
    <row r="15">
      <c r="A15" s="5" t="inlineStr">
        <is>
          <t>Monthly other expenses</t>
        </is>
      </c>
      <c r="B15" s="6" t="n">
        <v>500</v>
      </c>
    </row>
    <row r="16">
      <c r="A16" s="5" t="inlineStr">
        <is>
          <t>Annual expense growth</t>
        </is>
      </c>
      <c r="B16" s="7" t="n">
        <v>0.05</v>
      </c>
    </row>
    <row r="17">
      <c r="A17" s="5" t="inlineStr">
        <is>
          <t>Starting cash (owner investment)</t>
        </is>
      </c>
      <c r="B17" s="6" t="n">
        <v>40000</v>
      </c>
    </row>
    <row r="18">
      <c r="A18" s="5" t="inlineStr">
        <is>
          <t>Loan amount</t>
        </is>
      </c>
      <c r="B18" s="6" t="n">
        <v>60000</v>
      </c>
    </row>
    <row r="19">
      <c r="A19" s="5" t="inlineStr">
        <is>
          <t>Loan interest rate (annual)</t>
        </is>
      </c>
      <c r="B19" s="7" t="n">
        <v>0.09</v>
      </c>
    </row>
    <row r="20">
      <c r="A20" s="5" t="inlineStr">
        <is>
          <t>Loan term (years)</t>
        </is>
      </c>
      <c r="B20" s="8" t="n">
        <v>7</v>
      </c>
    </row>
    <row r="21">
      <c r="A21" s="5" t="inlineStr">
        <is>
          <t>One-time startup costs paid in year 1</t>
        </is>
      </c>
      <c r="B21" s="6" t="n">
        <v>70000</v>
      </c>
    </row>
    <row r="22">
      <c r="A22" s="5" t="inlineStr">
        <is>
          <t>Income tax rate (estimate)</t>
        </is>
      </c>
      <c r="B22" s="7" t="n">
        <v>0.21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Projected Income Statement and Cash Flow</t>
        </is>
      </c>
    </row>
    <row r="2">
      <c r="A2" s="2" t="inlineStr">
        <is>
          <t>Calculated from the Assumptions sheet. Do not type over formulas.</t>
        </is>
      </c>
    </row>
    <row r="3">
      <c r="A3" s="3" t="inlineStr">
        <is>
          <t>Yellow cells are inputs. Example numbers are placeholders. Free template from BusinessPlanDownload.net</t>
        </is>
      </c>
    </row>
    <row r="5">
      <c r="A5" s="4" t="inlineStr"/>
      <c r="B5" s="4" t="inlineStr">
        <is>
          <t>Year 1</t>
        </is>
      </c>
      <c r="C5" s="4" t="inlineStr">
        <is>
          <t>Year 2</t>
        </is>
      </c>
      <c r="D5" s="4" t="inlineStr">
        <is>
          <t>Year 3</t>
        </is>
      </c>
    </row>
    <row r="6">
      <c r="A6" s="9" t="inlineStr">
        <is>
          <t>Revenue</t>
        </is>
      </c>
      <c r="B6" s="10">
        <f>Assumptions!B6</f>
        <v/>
      </c>
      <c r="C6" s="10">
        <f>B6*(1+Assumptions!B7)</f>
        <v/>
      </c>
      <c r="D6" s="10">
        <f>C6*(1+Assumptions!B8)</f>
        <v/>
      </c>
    </row>
    <row r="7">
      <c r="A7" s="5" t="inlineStr">
        <is>
          <t>Cost of sales</t>
        </is>
      </c>
      <c r="B7" s="11">
        <f>B6*(1-Assumptions!B9)</f>
        <v/>
      </c>
      <c r="C7" s="11">
        <f>C6*(1-Assumptions!B9)</f>
        <v/>
      </c>
      <c r="D7" s="11">
        <f>D6*(1-Assumptions!B9)</f>
        <v/>
      </c>
    </row>
    <row r="8">
      <c r="A8" s="9" t="inlineStr">
        <is>
          <t>Gross profit</t>
        </is>
      </c>
      <c r="B8" s="10">
        <f>B6-B7</f>
        <v/>
      </c>
      <c r="C8" s="10">
        <f>C6-C7</f>
        <v/>
      </c>
      <c r="D8" s="10">
        <f>D6-D7</f>
        <v/>
      </c>
    </row>
    <row r="9">
      <c r="A9" s="5" t="inlineStr">
        <is>
          <t>Rent</t>
        </is>
      </c>
      <c r="B9" s="11">
        <f>Assumptions!B10*12*(1+Assumptions!B16)^0</f>
        <v/>
      </c>
      <c r="C9" s="11">
        <f>Assumptions!B10*12*(1+Assumptions!B16)^1</f>
        <v/>
      </c>
      <c r="D9" s="11">
        <f>Assumptions!B10*12*(1+Assumptions!B16)^2</f>
        <v/>
      </c>
    </row>
    <row r="10">
      <c r="A10" s="5" t="inlineStr">
        <is>
          <t>Payroll</t>
        </is>
      </c>
      <c r="B10" s="11">
        <f>Assumptions!B11*12*(1+Assumptions!B16)^0</f>
        <v/>
      </c>
      <c r="C10" s="11">
        <f>Assumptions!B11*12*(1+Assumptions!B16)^1</f>
        <v/>
      </c>
      <c r="D10" s="11">
        <f>Assumptions!B11*12*(1+Assumptions!B16)^2</f>
        <v/>
      </c>
    </row>
    <row r="11">
      <c r="A11" s="5" t="inlineStr">
        <is>
          <t>Marketing</t>
        </is>
      </c>
      <c r="B11" s="11">
        <f>Assumptions!B12*12*(1+Assumptions!B16)^0</f>
        <v/>
      </c>
      <c r="C11" s="11">
        <f>Assumptions!B12*12*(1+Assumptions!B16)^1</f>
        <v/>
      </c>
      <c r="D11" s="11">
        <f>Assumptions!B12*12*(1+Assumptions!B16)^2</f>
        <v/>
      </c>
    </row>
    <row r="12">
      <c r="A12" s="5" t="inlineStr">
        <is>
          <t>Utilities and software</t>
        </is>
      </c>
      <c r="B12" s="11">
        <f>Assumptions!B13*12*(1+Assumptions!B16)^0</f>
        <v/>
      </c>
      <c r="C12" s="11">
        <f>Assumptions!B13*12*(1+Assumptions!B16)^1</f>
        <v/>
      </c>
      <c r="D12" s="11">
        <f>Assumptions!B13*12*(1+Assumptions!B16)^2</f>
        <v/>
      </c>
    </row>
    <row r="13">
      <c r="A13" s="5" t="inlineStr">
        <is>
          <t>Insurance</t>
        </is>
      </c>
      <c r="B13" s="11">
        <f>Assumptions!B14*12*(1+Assumptions!B16)^0</f>
        <v/>
      </c>
      <c r="C13" s="11">
        <f>Assumptions!B14*12*(1+Assumptions!B16)^1</f>
        <v/>
      </c>
      <c r="D13" s="11">
        <f>Assumptions!B14*12*(1+Assumptions!B16)^2</f>
        <v/>
      </c>
    </row>
    <row r="14">
      <c r="A14" s="5" t="inlineStr">
        <is>
          <t>Other expenses</t>
        </is>
      </c>
      <c r="B14" s="11">
        <f>Assumptions!B15*12*(1+Assumptions!B16)^0</f>
        <v/>
      </c>
      <c r="C14" s="11">
        <f>Assumptions!B15*12*(1+Assumptions!B16)^1</f>
        <v/>
      </c>
      <c r="D14" s="11">
        <f>Assumptions!B15*12*(1+Assumptions!B16)^2</f>
        <v/>
      </c>
    </row>
    <row r="15">
      <c r="A15" s="9" t="inlineStr">
        <is>
          <t>Total operating expenses</t>
        </is>
      </c>
      <c r="B15" s="10">
        <f>SUM(B9:B14)</f>
        <v/>
      </c>
      <c r="C15" s="10">
        <f>SUM(C9:C14)</f>
        <v/>
      </c>
      <c r="D15" s="10">
        <f>SUM(D9:D14)</f>
        <v/>
      </c>
    </row>
    <row r="16">
      <c r="A16" s="9" t="inlineStr">
        <is>
          <t>Operating income (EBITDA)</t>
        </is>
      </c>
      <c r="B16" s="10">
        <f>B8-B15</f>
        <v/>
      </c>
      <c r="C16" s="10">
        <f>C8-C15</f>
        <v/>
      </c>
      <c r="D16" s="10">
        <f>D8-D15</f>
        <v/>
      </c>
    </row>
    <row r="17">
      <c r="A17" s="5" t="inlineStr">
        <is>
          <t>Loan interest</t>
        </is>
      </c>
      <c r="B17" s="11">
        <f>IF(Assumptions!B18&gt;0,-CUMIPMT(Assumptions!B19/12,Assumptions!B20*12,Assumptions!B18,1,12,0),0)</f>
        <v/>
      </c>
      <c r="C17" s="11">
        <f>IF(Assumptions!B18&gt;0,-CUMIPMT(Assumptions!B19/12,Assumptions!B20*12,Assumptions!B18,13,24,0),0)</f>
        <v/>
      </c>
      <c r="D17" s="11">
        <f>IF(Assumptions!B18&gt;0,-CUMIPMT(Assumptions!B19/12,Assumptions!B20*12,Assumptions!B18,25,36,0),0)</f>
        <v/>
      </c>
    </row>
    <row r="18">
      <c r="A18" s="5" t="inlineStr">
        <is>
          <t>Income before tax</t>
        </is>
      </c>
      <c r="B18" s="11">
        <f>B16-B17</f>
        <v/>
      </c>
      <c r="C18" s="11">
        <f>C16-C17</f>
        <v/>
      </c>
      <c r="D18" s="11">
        <f>D16-D17</f>
        <v/>
      </c>
    </row>
    <row r="19">
      <c r="A19" s="5" t="inlineStr">
        <is>
          <t>Income tax</t>
        </is>
      </c>
      <c r="B19" s="11">
        <f>MAX(0,B18*Assumptions!B22)</f>
        <v/>
      </c>
      <c r="C19" s="11">
        <f>MAX(0,C18*Assumptions!B22)</f>
        <v/>
      </c>
      <c r="D19" s="11">
        <f>MAX(0,D18*Assumptions!B22)</f>
        <v/>
      </c>
    </row>
    <row r="20">
      <c r="A20" s="9" t="inlineStr">
        <is>
          <t>Net income</t>
        </is>
      </c>
      <c r="B20" s="10">
        <f>B18-B19</f>
        <v/>
      </c>
      <c r="C20" s="10">
        <f>C18-C19</f>
        <v/>
      </c>
      <c r="D20" s="10">
        <f>D18-D19</f>
        <v/>
      </c>
    </row>
    <row r="21">
      <c r="A21" s="5" t="inlineStr">
        <is>
          <t>Net margin</t>
        </is>
      </c>
      <c r="B21" s="12">
        <f>IF(B6=0,0,B20/B6)</f>
        <v/>
      </c>
      <c r="C21" s="12">
        <f>IF(C6=0,0,C20/C6)</f>
        <v/>
      </c>
      <c r="D21" s="12">
        <f>IF(D6=0,0,D20/D6)</f>
        <v/>
      </c>
    </row>
    <row r="23">
      <c r="A23" s="13" t="inlineStr">
        <is>
          <t>Cash flow summary</t>
        </is>
      </c>
    </row>
    <row r="24">
      <c r="A24" s="5" t="inlineStr">
        <is>
          <t>Beginning cash</t>
        </is>
      </c>
      <c r="B24" s="11">
        <f>Assumptions!B17</f>
        <v/>
      </c>
      <c r="C24" s="11">
        <f>B30</f>
        <v/>
      </c>
      <c r="D24" s="11">
        <f>C30</f>
        <v/>
      </c>
    </row>
    <row r="25">
      <c r="A25" s="5" t="inlineStr">
        <is>
          <t>Plus net income</t>
        </is>
      </c>
      <c r="B25" s="11">
        <f>B20</f>
        <v/>
      </c>
      <c r="C25" s="11">
        <f>C20</f>
        <v/>
      </c>
      <c r="D25" s="11">
        <f>D20</f>
        <v/>
      </c>
    </row>
    <row r="26">
      <c r="A26" s="5" t="inlineStr">
        <is>
          <t>Plus loan proceeds</t>
        </is>
      </c>
      <c r="B26" s="11">
        <f>Assumptions!B18</f>
        <v/>
      </c>
      <c r="C26" s="11" t="n">
        <v>0</v>
      </c>
      <c r="D26" s="11" t="n">
        <v>0</v>
      </c>
    </row>
    <row r="27">
      <c r="A27" s="5" t="inlineStr">
        <is>
          <t>Less loan principal repaid</t>
        </is>
      </c>
      <c r="B27" s="11">
        <f>IF(Assumptions!B18&gt;0,-CUMPRINC(Assumptions!B19/12,Assumptions!B20*12,Assumptions!B18,1,12,0),0)</f>
        <v/>
      </c>
      <c r="C27" s="11">
        <f>IF(Assumptions!B18&gt;0,-CUMPRINC(Assumptions!B19/12,Assumptions!B20*12,Assumptions!B18,13,24,0),0)</f>
        <v/>
      </c>
      <c r="D27" s="11">
        <f>IF(Assumptions!B18&gt;0,-CUMPRINC(Assumptions!B19/12,Assumptions!B20*12,Assumptions!B18,25,36,0),0)</f>
        <v/>
      </c>
    </row>
    <row r="28">
      <c r="A28" s="5" t="inlineStr">
        <is>
          <t>Less startup costs</t>
        </is>
      </c>
      <c r="B28" s="11">
        <f>Assumptions!B21</f>
        <v/>
      </c>
      <c r="C28" s="11" t="n">
        <v>0</v>
      </c>
      <c r="D28" s="11" t="n">
        <v>0</v>
      </c>
    </row>
    <row r="29">
      <c r="A29" s="5" t="inlineStr">
        <is>
          <t>Net change in cash</t>
        </is>
      </c>
      <c r="B29" s="11">
        <f>B25+B26-B27-B28</f>
        <v/>
      </c>
      <c r="C29" s="11">
        <f>C25+C26-C27-C28</f>
        <v/>
      </c>
      <c r="D29" s="11">
        <f>D25+D26-D27-D28</f>
        <v/>
      </c>
    </row>
    <row r="30">
      <c r="A30" s="9" t="inlineStr">
        <is>
          <t>Ending cash</t>
        </is>
      </c>
      <c r="B30" s="10">
        <f>B24+B29</f>
        <v/>
      </c>
      <c r="C30" s="10">
        <f>C24+C29</f>
        <v/>
      </c>
      <c r="D30" s="10">
        <f>D24+D29</f>
        <v/>
      </c>
    </row>
    <row r="32">
      <c r="A32" s="14" t="inlineStr">
        <is>
          <t>Note: a simplified model. It treats net income as cash and ignores depreciation, inventory and receivable timing.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2026-10-27T22:08:00Z</dcterms:created>
  <dcterms:modified xmlns:dcterms="http://purl.org/dc/terms/" xmlns:xsi="http://www.w3.org/2001/XMLSchema-instance" xsi:type="dcterms:W3CDTF">2026-10-27T22:08:00Z</dcterms:modified>
</cp:coreProperties>
</file>